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B18" i="1"/>
  <c r="C17" i="1"/>
  <c r="B17" i="1"/>
  <c r="B23" i="1" l="1"/>
  <c r="C23" i="1"/>
  <c r="D25" i="1" s="1"/>
</calcChain>
</file>

<file path=xl/sharedStrings.xml><?xml version="1.0" encoding="utf-8"?>
<sst xmlns="http://schemas.openxmlformats.org/spreadsheetml/2006/main" count="61" uniqueCount="46">
  <si>
    <t>DEKONTAMINAČNÍ PŘÍSTROJ MEDIVAK MV6</t>
  </si>
  <si>
    <t>KOLIK UŠETŘÍTE - KALKULAČKA NÁKLADŮ</t>
  </si>
  <si>
    <t>Informace o domově/zařízení</t>
  </si>
  <si>
    <t>Ostatní ceny dle ceníku</t>
  </si>
  <si>
    <t>Počet inkontinentních obyvatel</t>
  </si>
  <si>
    <t>osob</t>
  </si>
  <si>
    <t>každý průměrně 3 pleny denně</t>
  </si>
  <si>
    <t>Cena za likvidaci ostatních odpadů 18 01 04</t>
  </si>
  <si>
    <t>Kč/kg</t>
  </si>
  <si>
    <t>cena dekontaminovaného odpadu vč. dopravy</t>
  </si>
  <si>
    <t>Počet plen na inkont. obyvatele denně</t>
  </si>
  <si>
    <t>ks</t>
  </si>
  <si>
    <t>průměrná hodnota</t>
  </si>
  <si>
    <t>Cena speciálního pytle pro Medivak</t>
  </si>
  <si>
    <t>Kč/ks</t>
  </si>
  <si>
    <t>Hmotnost použité pleny</t>
  </si>
  <si>
    <t>kg</t>
  </si>
  <si>
    <t>Cena desinfekce vnitřku pytle</t>
  </si>
  <si>
    <t>Kč/l</t>
  </si>
  <si>
    <t>Hasept viru</t>
  </si>
  <si>
    <t>Počet plen v pytli</t>
  </si>
  <si>
    <t>doporučená hodnota</t>
  </si>
  <si>
    <t>Cena desinfekce vnějšího povrchu pytle</t>
  </si>
  <si>
    <t>Hasept viru L</t>
  </si>
  <si>
    <t>Cena běžného pytle na odpady</t>
  </si>
  <si>
    <t>pytle, které nyní používáte</t>
  </si>
  <si>
    <t>Cena pachového neutralizátoru</t>
  </si>
  <si>
    <t>výměna 2x za rok</t>
  </si>
  <si>
    <t>Cena za likvidaci nebezpečných odpadů</t>
  </si>
  <si>
    <t>vaše současná cena vč. dopravy</t>
  </si>
  <si>
    <t>Cena elektrické energie</t>
  </si>
  <si>
    <t>Kč/kWh</t>
  </si>
  <si>
    <t>vaše současná cena za 1 kWh</t>
  </si>
  <si>
    <t>Cena vody</t>
  </si>
  <si>
    <r>
      <rPr>
        <sz val="11"/>
        <color theme="1"/>
        <rFont val="Calibri"/>
      </rPr>
      <t>Kč/m</t>
    </r>
    <r>
      <rPr>
        <sz val="11"/>
        <color theme="1"/>
        <rFont val="Calibri"/>
      </rPr>
      <t>³</t>
    </r>
  </si>
  <si>
    <t>vaše současná cena za 1 m³</t>
  </si>
  <si>
    <t>doplň žluté pole!!!</t>
  </si>
  <si>
    <t>PROVOZNÍ NÁKLADY NA 1 PYTEL ODPADU</t>
  </si>
  <si>
    <t>Nyní</t>
  </si>
  <si>
    <t>Medivak</t>
  </si>
  <si>
    <t>Likvidace odpadu</t>
  </si>
  <si>
    <t>Cena použitých pytlů</t>
  </si>
  <si>
    <t>Cena desinfekce</t>
  </si>
  <si>
    <t>Cena pachové neutralizace</t>
  </si>
  <si>
    <t>Celkové provozní náklady na 1 pytel</t>
  </si>
  <si>
    <t>Celková roční úspora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</si>
</sst>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8" x14ac:knownFonts="1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b/>
      <sz val="11"/>
      <color theme="1"/>
      <name val="Calibri"/>
    </font>
    <font>
      <sz val="16"/>
      <color theme="1"/>
      <name val="Calibri"/>
    </font>
    <font>
      <sz val="11"/>
      <color theme="1"/>
      <name val="Calibri"/>
    </font>
    <font>
      <b/>
      <sz val="18"/>
      <color theme="1"/>
      <name val="Calibri"/>
    </font>
    <font>
      <b/>
      <sz val="16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5" fillId="0" borderId="7" xfId="0" applyFont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164" fontId="7" fillId="5" borderId="1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3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7" fillId="5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showGridLines="0" tabSelected="1" workbookViewId="0">
      <selection activeCell="B9" sqref="B9"/>
    </sheetView>
  </sheetViews>
  <sheetFormatPr defaultColWidth="14.42578125" defaultRowHeight="15" customHeight="1" x14ac:dyDescent="0.25"/>
  <cols>
    <col min="1" max="1" width="36" customWidth="1"/>
    <col min="2" max="3" width="8.7109375" customWidth="1"/>
    <col min="4" max="4" width="28.85546875" customWidth="1"/>
    <col min="5" max="5" width="8.7109375" customWidth="1"/>
    <col min="6" max="6" width="39.28515625" customWidth="1"/>
    <col min="7" max="8" width="8.7109375" customWidth="1"/>
    <col min="9" max="9" width="42.7109375" customWidth="1"/>
    <col min="10" max="26" width="8.7109375" customWidth="1"/>
  </cols>
  <sheetData>
    <row r="1" spans="1:13" ht="26.25" x14ac:dyDescent="0.4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"/>
      <c r="K1" s="1"/>
      <c r="L1" s="1"/>
      <c r="M1" s="1"/>
    </row>
    <row r="2" spans="1:13" ht="21" x14ac:dyDescent="0.35">
      <c r="A2" s="14" t="s">
        <v>1</v>
      </c>
      <c r="B2" s="12"/>
      <c r="C2" s="12"/>
      <c r="D2" s="12"/>
      <c r="E2" s="12"/>
      <c r="F2" s="12"/>
      <c r="G2" s="12"/>
      <c r="H2" s="12"/>
      <c r="I2" s="13"/>
      <c r="J2" s="2"/>
      <c r="K2" s="2"/>
      <c r="L2" s="2"/>
      <c r="M2" s="2"/>
    </row>
    <row r="4" spans="1:13" x14ac:dyDescent="0.25">
      <c r="A4" s="15" t="s">
        <v>2</v>
      </c>
      <c r="B4" s="16"/>
      <c r="C4" s="16"/>
      <c r="D4" s="17"/>
      <c r="F4" s="15" t="s">
        <v>3</v>
      </c>
      <c r="G4" s="16"/>
      <c r="H4" s="16"/>
      <c r="I4" s="17"/>
    </row>
    <row r="5" spans="1:13" x14ac:dyDescent="0.25">
      <c r="A5" s="3" t="s">
        <v>4</v>
      </c>
      <c r="B5" s="4">
        <v>120</v>
      </c>
      <c r="C5" s="3" t="s">
        <v>5</v>
      </c>
      <c r="D5" s="3" t="s">
        <v>6</v>
      </c>
      <c r="F5" s="3" t="s">
        <v>7</v>
      </c>
      <c r="G5" s="4">
        <v>7</v>
      </c>
      <c r="H5" s="3" t="s">
        <v>8</v>
      </c>
      <c r="I5" s="3" t="s">
        <v>9</v>
      </c>
    </row>
    <row r="6" spans="1:13" x14ac:dyDescent="0.25">
      <c r="A6" s="3" t="s">
        <v>10</v>
      </c>
      <c r="B6" s="5">
        <v>3</v>
      </c>
      <c r="C6" s="3" t="s">
        <v>11</v>
      </c>
      <c r="D6" s="3" t="s">
        <v>12</v>
      </c>
      <c r="F6" s="3" t="s">
        <v>13</v>
      </c>
      <c r="G6" s="6">
        <v>12</v>
      </c>
      <c r="H6" s="3" t="s">
        <v>14</v>
      </c>
      <c r="I6" s="3"/>
    </row>
    <row r="7" spans="1:13" x14ac:dyDescent="0.25">
      <c r="A7" s="3" t="s">
        <v>15</v>
      </c>
      <c r="B7" s="4">
        <v>0.9</v>
      </c>
      <c r="C7" s="3" t="s">
        <v>16</v>
      </c>
      <c r="D7" s="3" t="s">
        <v>12</v>
      </c>
      <c r="F7" s="3" t="s">
        <v>17</v>
      </c>
      <c r="G7" s="6">
        <v>300</v>
      </c>
      <c r="H7" s="3" t="s">
        <v>18</v>
      </c>
      <c r="I7" s="3" t="s">
        <v>19</v>
      </c>
    </row>
    <row r="8" spans="1:13" x14ac:dyDescent="0.25">
      <c r="A8" s="3" t="s">
        <v>20</v>
      </c>
      <c r="B8" s="4">
        <v>10</v>
      </c>
      <c r="C8" s="3" t="s">
        <v>11</v>
      </c>
      <c r="D8" s="3" t="s">
        <v>21</v>
      </c>
      <c r="F8" s="3" t="s">
        <v>22</v>
      </c>
      <c r="G8" s="6">
        <v>300</v>
      </c>
      <c r="H8" s="3" t="s">
        <v>18</v>
      </c>
      <c r="I8" s="3" t="s">
        <v>23</v>
      </c>
    </row>
    <row r="9" spans="1:13" x14ac:dyDescent="0.25">
      <c r="A9" s="3" t="s">
        <v>24</v>
      </c>
      <c r="B9" s="4">
        <v>3</v>
      </c>
      <c r="C9" s="3" t="s">
        <v>14</v>
      </c>
      <c r="D9" s="3" t="s">
        <v>25</v>
      </c>
      <c r="F9" s="3" t="s">
        <v>26</v>
      </c>
      <c r="G9" s="7">
        <v>300</v>
      </c>
      <c r="H9" s="3" t="s">
        <v>14</v>
      </c>
      <c r="I9" s="3" t="s">
        <v>27</v>
      </c>
    </row>
    <row r="10" spans="1:13" x14ac:dyDescent="0.25">
      <c r="A10" s="3" t="s">
        <v>28</v>
      </c>
      <c r="B10" s="4">
        <v>14</v>
      </c>
      <c r="C10" s="3" t="s">
        <v>8</v>
      </c>
      <c r="D10" s="3" t="s">
        <v>29</v>
      </c>
    </row>
    <row r="11" spans="1:13" x14ac:dyDescent="0.25">
      <c r="A11" s="3" t="s">
        <v>30</v>
      </c>
      <c r="B11" s="4">
        <v>9</v>
      </c>
      <c r="C11" s="3" t="s">
        <v>31</v>
      </c>
      <c r="D11" s="3" t="s">
        <v>32</v>
      </c>
    </row>
    <row r="12" spans="1:13" x14ac:dyDescent="0.25">
      <c r="A12" s="3" t="s">
        <v>33</v>
      </c>
      <c r="B12" s="4">
        <v>91</v>
      </c>
      <c r="C12" s="3" t="s">
        <v>34</v>
      </c>
      <c r="D12" s="3" t="s">
        <v>35</v>
      </c>
    </row>
    <row r="13" spans="1:13" x14ac:dyDescent="0.25">
      <c r="F13" s="18" t="s">
        <v>36</v>
      </c>
    </row>
    <row r="14" spans="1:13" x14ac:dyDescent="0.25">
      <c r="F14" s="19"/>
    </row>
    <row r="15" spans="1:13" x14ac:dyDescent="0.25">
      <c r="A15" s="15" t="s">
        <v>37</v>
      </c>
      <c r="B15" s="16"/>
      <c r="C15" s="16"/>
      <c r="D15" s="17"/>
    </row>
    <row r="16" spans="1:13" x14ac:dyDescent="0.25">
      <c r="A16" s="3"/>
      <c r="B16" s="3" t="s">
        <v>38</v>
      </c>
      <c r="C16" s="3" t="s">
        <v>39</v>
      </c>
      <c r="D16" s="3"/>
    </row>
    <row r="17" spans="1:4" x14ac:dyDescent="0.25">
      <c r="A17" s="3" t="s">
        <v>40</v>
      </c>
      <c r="B17" s="8">
        <f>B8*B7*B10</f>
        <v>126</v>
      </c>
      <c r="C17" s="8">
        <f>B8*B7*G5</f>
        <v>63</v>
      </c>
      <c r="D17" s="3" t="s">
        <v>14</v>
      </c>
    </row>
    <row r="18" spans="1:4" x14ac:dyDescent="0.25">
      <c r="A18" s="3" t="s">
        <v>41</v>
      </c>
      <c r="B18" s="8">
        <f>B9</f>
        <v>3</v>
      </c>
      <c r="C18" s="8">
        <f>G6</f>
        <v>12</v>
      </c>
      <c r="D18" s="3" t="s">
        <v>14</v>
      </c>
    </row>
    <row r="19" spans="1:4" x14ac:dyDescent="0.25">
      <c r="A19" s="3" t="s">
        <v>42</v>
      </c>
      <c r="B19" s="8">
        <v>0</v>
      </c>
      <c r="C19" s="9">
        <f>G7/66</f>
        <v>4.5454545454545459</v>
      </c>
      <c r="D19" s="3" t="s">
        <v>14</v>
      </c>
    </row>
    <row r="20" spans="1:4" x14ac:dyDescent="0.25">
      <c r="A20" s="3" t="s">
        <v>43</v>
      </c>
      <c r="B20" s="8">
        <v>0</v>
      </c>
      <c r="C20" s="9">
        <f>(G9*2)/3000</f>
        <v>0.2</v>
      </c>
      <c r="D20" s="3" t="s">
        <v>14</v>
      </c>
    </row>
    <row r="21" spans="1:4" ht="15.75" customHeight="1" x14ac:dyDescent="0.25">
      <c r="A21" s="3" t="s">
        <v>30</v>
      </c>
      <c r="B21" s="8">
        <v>0</v>
      </c>
      <c r="C21" s="9">
        <f>B11/125</f>
        <v>7.1999999999999995E-2</v>
      </c>
      <c r="D21" s="3" t="s">
        <v>14</v>
      </c>
    </row>
    <row r="22" spans="1:4" ht="15.75" customHeight="1" x14ac:dyDescent="0.25">
      <c r="A22" s="3" t="s">
        <v>33</v>
      </c>
      <c r="B22" s="8">
        <v>0</v>
      </c>
      <c r="C22" s="9">
        <f>B12/1333</f>
        <v>6.826706676669167E-2</v>
      </c>
      <c r="D22" s="3" t="s">
        <v>14</v>
      </c>
    </row>
    <row r="23" spans="1:4" ht="15.75" customHeight="1" x14ac:dyDescent="0.25">
      <c r="A23" s="3" t="s">
        <v>44</v>
      </c>
      <c r="B23" s="8">
        <f t="shared" ref="B23:C23" si="0">SUM(B17:B22)</f>
        <v>129</v>
      </c>
      <c r="C23" s="9">
        <f t="shared" si="0"/>
        <v>79.885721612221246</v>
      </c>
      <c r="D23" s="3" t="s">
        <v>14</v>
      </c>
    </row>
    <row r="24" spans="1:4" ht="15.75" customHeight="1" x14ac:dyDescent="0.25"/>
    <row r="25" spans="1:4" ht="21" x14ac:dyDescent="0.35">
      <c r="A25" s="20" t="s">
        <v>45</v>
      </c>
      <c r="B25" s="21"/>
      <c r="C25" s="22"/>
      <c r="D25" s="10">
        <f>(((B5*B6)/B8)*365*B23)-(((B5*B6)/B8)*365*C23)</f>
        <v>645361.61801541271</v>
      </c>
    </row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password="C0DA" sheet="1" objects="1" scenarios="1"/>
  <protectedRanges>
    <protectedRange sqref="G5" name="Oblast2"/>
    <protectedRange sqref="B5:B12" name="Oblast1"/>
  </protectedRanges>
  <mergeCells count="7">
    <mergeCell ref="A15:D15"/>
    <mergeCell ref="A25:C25"/>
    <mergeCell ref="A1:I1"/>
    <mergeCell ref="A2:I2"/>
    <mergeCell ref="A4:D4"/>
    <mergeCell ref="F4:I4"/>
    <mergeCell ref="F13:F14"/>
  </mergeCells>
  <pageMargins left="0.7" right="0.7" top="0.78740157499999996" bottom="0.78740157499999996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420728236519</cp:lastModifiedBy>
  <dcterms:modified xsi:type="dcterms:W3CDTF">2023-01-09T08:58:12Z</dcterms:modified>
</cp:coreProperties>
</file>